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80" yWindow="40" windowWidth="27460" windowHeight="22780" tabRatio="1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<sst xmlns="http://schemas.openxmlformats.org/spreadsheetml/2006/main" count="22" uniqueCount="16">
  <si>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Calculations for Fig. 1</t>
  </si>
  <si>
    <t>Age at death</t>
  </si>
  <si>
    <t>Tombstone Data--Pleasant Grove, Arkansas</t>
  </si>
  <si>
    <t># dying</t>
  </si>
  <si>
    <t># still alive</t>
  </si>
  <si>
    <t># survivors (per 1000)</t>
  </si>
  <si>
    <t>Calculations for Fig 2.</t>
  </si>
  <si>
    <t>Survival of African American women in Arkansas as calculated from the 1930 census</t>
  </si>
  <si>
    <t>Age</t>
  </si>
  <si>
    <t># recorded in census</t>
  </si>
  <si>
    <t>total females (all ages)</t>
  </si>
  <si>
    <t>Calculated # alive</t>
  </si>
  <si>
    <t>Calculations for Fig. 4</t>
  </si>
  <si>
    <t>Survival of African American women in Arkansas as calculated from the 1920 census</t>
  </si>
  <si>
    <t>Calculations for tombstone data in Fig. 4 are the same as in Fig. 1</t>
  </si>
  <si>
    <t>Excel Survivivoship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</si>
</sst>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F10" sqref="F10"/>
    </sheetView>
  </sheetViews>
  <sheetFormatPr defaultColWidth="11.00390625" defaultRowHeight="12.75"/>
  <cols>
    <col min="1" max="1" width="14.875" style="0" customWidth="1"/>
    <col min="4" max="4" width="10.75390625" style="1" customWidth="1"/>
  </cols>
  <sheetData>
    <row r="1" ht="12.75">
      <c r="A1" t="s">
        <v>15</v>
      </c>
    </row>
    <row r="2" ht="12.75">
      <c r="A2" t="s">
        <v>0</v>
      </c>
    </row>
    <row r="4" ht="12.75">
      <c r="A4" t="s">
        <v>2</v>
      </c>
    </row>
    <row r="5" spans="1:4" s="2" customFormat="1" ht="24.75">
      <c r="A5" s="2" t="s">
        <v>1</v>
      </c>
      <c r="B5" s="2" t="s">
        <v>3</v>
      </c>
      <c r="C5" s="2" t="s">
        <v>4</v>
      </c>
      <c r="D5" s="3" t="s">
        <v>5</v>
      </c>
    </row>
    <row r="6" spans="1:4" ht="12.75">
      <c r="A6">
        <v>5</v>
      </c>
      <c r="B6">
        <v>0</v>
      </c>
      <c r="C6" s="1">
        <v>42</v>
      </c>
      <c r="D6" s="4">
        <f>(C6/42)*1000</f>
        <v>1000</v>
      </c>
    </row>
    <row r="7" spans="1:4" ht="12.75">
      <c r="A7">
        <v>10</v>
      </c>
      <c r="B7">
        <v>1</v>
      </c>
      <c r="C7" s="1">
        <v>41</v>
      </c>
      <c r="D7" s="4">
        <f aca="true" t="shared" si="0" ref="D7:D26">(C7/42)*1000</f>
        <v>976.1904761904761</v>
      </c>
    </row>
    <row r="8" spans="1:4" ht="12.75">
      <c r="A8">
        <v>15</v>
      </c>
      <c r="B8">
        <v>0</v>
      </c>
      <c r="C8" s="1">
        <v>41</v>
      </c>
      <c r="D8" s="4">
        <f t="shared" si="0"/>
        <v>976.1904761904761</v>
      </c>
    </row>
    <row r="9" spans="1:4" ht="12.75">
      <c r="A9">
        <v>20</v>
      </c>
      <c r="B9">
        <v>1</v>
      </c>
      <c r="C9" s="1">
        <v>40</v>
      </c>
      <c r="D9" s="4">
        <f t="shared" si="0"/>
        <v>952.3809523809523</v>
      </c>
    </row>
    <row r="10" spans="1:4" ht="12.75">
      <c r="A10">
        <v>25</v>
      </c>
      <c r="B10">
        <v>1</v>
      </c>
      <c r="C10" s="1">
        <v>39</v>
      </c>
      <c r="D10" s="4">
        <f t="shared" si="0"/>
        <v>928.5714285714286</v>
      </c>
    </row>
    <row r="11" spans="1:4" ht="12.75">
      <c r="A11">
        <v>30</v>
      </c>
      <c r="B11">
        <v>0</v>
      </c>
      <c r="C11" s="1">
        <v>39</v>
      </c>
      <c r="D11" s="4">
        <f t="shared" si="0"/>
        <v>928.5714285714286</v>
      </c>
    </row>
    <row r="12" spans="1:4" ht="12.75">
      <c r="A12">
        <v>35</v>
      </c>
      <c r="B12">
        <v>0</v>
      </c>
      <c r="C12" s="1">
        <v>39</v>
      </c>
      <c r="D12" s="4">
        <f t="shared" si="0"/>
        <v>928.5714285714286</v>
      </c>
    </row>
    <row r="13" spans="1:4" ht="12.75">
      <c r="A13">
        <v>40</v>
      </c>
      <c r="B13">
        <v>2</v>
      </c>
      <c r="C13" s="1">
        <v>37</v>
      </c>
      <c r="D13" s="4">
        <f t="shared" si="0"/>
        <v>880.952380952381</v>
      </c>
    </row>
    <row r="14" spans="1:4" ht="12.75">
      <c r="A14">
        <v>45</v>
      </c>
      <c r="B14">
        <v>1</v>
      </c>
      <c r="C14" s="1">
        <v>36</v>
      </c>
      <c r="D14" s="4">
        <f t="shared" si="0"/>
        <v>857.1428571428571</v>
      </c>
    </row>
    <row r="15" spans="1:4" ht="12.75">
      <c r="A15">
        <v>50</v>
      </c>
      <c r="B15">
        <v>2</v>
      </c>
      <c r="C15" s="1">
        <v>34</v>
      </c>
      <c r="D15" s="4">
        <f t="shared" si="0"/>
        <v>809.5238095238095</v>
      </c>
    </row>
    <row r="16" spans="1:4" ht="12.75">
      <c r="A16">
        <v>55</v>
      </c>
      <c r="B16">
        <v>3</v>
      </c>
      <c r="C16" s="1">
        <v>31</v>
      </c>
      <c r="D16" s="4">
        <f t="shared" si="0"/>
        <v>738.0952380952382</v>
      </c>
    </row>
    <row r="17" spans="1:4" ht="12.75">
      <c r="A17">
        <v>60</v>
      </c>
      <c r="B17">
        <v>3</v>
      </c>
      <c r="C17" s="1">
        <v>28</v>
      </c>
      <c r="D17" s="4">
        <f t="shared" si="0"/>
        <v>666.6666666666666</v>
      </c>
    </row>
    <row r="18" spans="1:4" ht="12.75">
      <c r="A18">
        <v>65</v>
      </c>
      <c r="B18">
        <v>3</v>
      </c>
      <c r="C18" s="1">
        <v>25</v>
      </c>
      <c r="D18" s="4">
        <f t="shared" si="0"/>
        <v>595.2380952380952</v>
      </c>
    </row>
    <row r="19" spans="1:4" ht="12.75">
      <c r="A19">
        <v>70</v>
      </c>
      <c r="B19">
        <v>4</v>
      </c>
      <c r="C19" s="1">
        <v>21</v>
      </c>
      <c r="D19" s="4">
        <f t="shared" si="0"/>
        <v>500</v>
      </c>
    </row>
    <row r="20" spans="1:4" ht="12.75">
      <c r="A20">
        <v>75</v>
      </c>
      <c r="B20">
        <v>4</v>
      </c>
      <c r="C20" s="1">
        <v>17</v>
      </c>
      <c r="D20" s="4">
        <f t="shared" si="0"/>
        <v>404.76190476190476</v>
      </c>
    </row>
    <row r="21" spans="1:4" ht="12.75">
      <c r="A21">
        <v>80</v>
      </c>
      <c r="B21">
        <v>3</v>
      </c>
      <c r="C21" s="1">
        <v>14</v>
      </c>
      <c r="D21" s="4">
        <f t="shared" si="0"/>
        <v>333.3333333333333</v>
      </c>
    </row>
    <row r="22" spans="1:4" ht="12.75">
      <c r="A22">
        <v>85</v>
      </c>
      <c r="B22">
        <v>5</v>
      </c>
      <c r="C22" s="1">
        <v>9</v>
      </c>
      <c r="D22" s="4">
        <f t="shared" si="0"/>
        <v>214.28571428571428</v>
      </c>
    </row>
    <row r="23" spans="1:4" ht="12.75">
      <c r="A23">
        <v>90</v>
      </c>
      <c r="B23">
        <v>4</v>
      </c>
      <c r="C23" s="1">
        <v>5</v>
      </c>
      <c r="D23" s="4">
        <f t="shared" si="0"/>
        <v>119.04761904761904</v>
      </c>
    </row>
    <row r="24" spans="1:4" ht="12.75">
      <c r="A24">
        <v>95</v>
      </c>
      <c r="B24">
        <v>3</v>
      </c>
      <c r="C24" s="1">
        <v>2</v>
      </c>
      <c r="D24" s="4">
        <f t="shared" si="0"/>
        <v>47.61904761904761</v>
      </c>
    </row>
    <row r="25" spans="1:4" ht="12.75">
      <c r="A25">
        <v>100</v>
      </c>
      <c r="B25">
        <v>1</v>
      </c>
      <c r="C25" s="1">
        <v>1</v>
      </c>
      <c r="D25" s="4">
        <f t="shared" si="0"/>
        <v>23.809523809523807</v>
      </c>
    </row>
    <row r="26" spans="1:4" ht="12.75">
      <c r="A26">
        <v>105</v>
      </c>
      <c r="B26">
        <v>1</v>
      </c>
      <c r="C26" s="1">
        <v>0</v>
      </c>
      <c r="D26" s="4">
        <f t="shared" si="0"/>
        <v>0</v>
      </c>
    </row>
    <row r="29" ht="12.75">
      <c r="A29" t="s">
        <v>6</v>
      </c>
    </row>
    <row r="31" ht="12.75">
      <c r="A31" t="s">
        <v>7</v>
      </c>
    </row>
    <row r="32" spans="1:4" s="2" customFormat="1" ht="24.75">
      <c r="A32" s="2" t="s">
        <v>8</v>
      </c>
      <c r="B32" s="2" t="s">
        <v>9</v>
      </c>
      <c r="C32" s="2" t="s">
        <v>11</v>
      </c>
      <c r="D32" s="3" t="s">
        <v>5</v>
      </c>
    </row>
    <row r="33" spans="1:4" ht="12.75">
      <c r="A33">
        <v>4</v>
      </c>
      <c r="B33">
        <v>25297</v>
      </c>
      <c r="C33">
        <f>B55</f>
        <v>241449</v>
      </c>
      <c r="D33" s="4">
        <f>(C33/B55)*1000</f>
        <v>1000</v>
      </c>
    </row>
    <row r="34" spans="1:4" ht="12.75">
      <c r="A34">
        <v>9</v>
      </c>
      <c r="B34">
        <v>27737</v>
      </c>
      <c r="C34">
        <f>C33-B33</f>
        <v>216152</v>
      </c>
      <c r="D34" s="4">
        <f>(C34/241449)*1000</f>
        <v>895.2283919171336</v>
      </c>
    </row>
    <row r="35" spans="1:4" ht="12.75">
      <c r="A35">
        <v>14</v>
      </c>
      <c r="B35">
        <v>26397</v>
      </c>
      <c r="C35">
        <f aca="true" t="shared" si="1" ref="C35:C53">C34-B34</f>
        <v>188415</v>
      </c>
      <c r="D35" s="4">
        <f>(C35/B55)*1000</f>
        <v>780.3511300523091</v>
      </c>
    </row>
    <row r="36" spans="1:4" ht="12.75">
      <c r="A36">
        <v>19</v>
      </c>
      <c r="B36">
        <v>27528</v>
      </c>
      <c r="C36">
        <f t="shared" si="1"/>
        <v>162018</v>
      </c>
      <c r="D36" s="4">
        <f>(C36/241449)*1000</f>
        <v>671.0236944447896</v>
      </c>
    </row>
    <row r="37" spans="1:4" ht="12.75">
      <c r="A37">
        <v>24</v>
      </c>
      <c r="B37">
        <v>26425</v>
      </c>
      <c r="C37">
        <f t="shared" si="1"/>
        <v>134490</v>
      </c>
      <c r="D37" s="4">
        <f>(C37/B55)*1000</f>
        <v>557.0120398096492</v>
      </c>
    </row>
    <row r="38" spans="1:4" ht="12.75">
      <c r="A38">
        <v>29</v>
      </c>
      <c r="B38">
        <v>21619</v>
      </c>
      <c r="C38">
        <f t="shared" si="1"/>
        <v>108065</v>
      </c>
      <c r="D38" s="4">
        <f>(C38/241449)*1000</f>
        <v>447.5686376833203</v>
      </c>
    </row>
    <row r="39" spans="1:4" ht="12.75">
      <c r="A39">
        <v>34</v>
      </c>
      <c r="B39">
        <v>16921</v>
      </c>
      <c r="C39">
        <f t="shared" si="1"/>
        <v>86446</v>
      </c>
      <c r="D39" s="4">
        <f>(C39/241449)*1000</f>
        <v>358.0300601783399</v>
      </c>
    </row>
    <row r="40" spans="1:4" ht="12.75">
      <c r="A40">
        <v>39</v>
      </c>
      <c r="B40">
        <v>17810</v>
      </c>
      <c r="C40">
        <f t="shared" si="1"/>
        <v>69525</v>
      </c>
      <c r="D40" s="4">
        <f aca="true" t="shared" si="2" ref="D40:D53">(C40/241449)*1000</f>
        <v>287.949007865015</v>
      </c>
    </row>
    <row r="41" spans="1:4" ht="12.75">
      <c r="A41">
        <v>44</v>
      </c>
      <c r="B41">
        <v>13869</v>
      </c>
      <c r="C41">
        <f t="shared" si="1"/>
        <v>51715</v>
      </c>
      <c r="D41" s="4">
        <f t="shared" si="2"/>
        <v>214.18601857949298</v>
      </c>
    </row>
    <row r="42" spans="1:4" ht="12.75">
      <c r="A42">
        <v>49</v>
      </c>
      <c r="B42">
        <v>12400</v>
      </c>
      <c r="C42">
        <f t="shared" si="1"/>
        <v>37846</v>
      </c>
      <c r="D42" s="4">
        <f t="shared" si="2"/>
        <v>156.74531681638774</v>
      </c>
    </row>
    <row r="43" spans="1:4" ht="12.75">
      <c r="A43">
        <v>54</v>
      </c>
      <c r="B43">
        <v>9335</v>
      </c>
      <c r="C43">
        <f t="shared" si="1"/>
        <v>25446</v>
      </c>
      <c r="D43" s="4">
        <f t="shared" si="2"/>
        <v>105.38871562938758</v>
      </c>
    </row>
    <row r="44" spans="1:4" ht="12.75">
      <c r="A44">
        <v>59</v>
      </c>
      <c r="B44">
        <v>5365</v>
      </c>
      <c r="C44">
        <f t="shared" si="1"/>
        <v>16111</v>
      </c>
      <c r="D44" s="4">
        <f t="shared" si="2"/>
        <v>66.72630659062577</v>
      </c>
    </row>
    <row r="45" spans="1:4" ht="12.75">
      <c r="A45">
        <v>64</v>
      </c>
      <c r="B45">
        <v>4149</v>
      </c>
      <c r="C45">
        <f t="shared" si="1"/>
        <v>10746</v>
      </c>
      <c r="D45" s="4">
        <f t="shared" si="2"/>
        <v>44.506293254476105</v>
      </c>
    </row>
    <row r="46" spans="1:4" ht="12.75">
      <c r="A46">
        <v>69</v>
      </c>
      <c r="B46">
        <v>2612</v>
      </c>
      <c r="C46">
        <f t="shared" si="1"/>
        <v>6597</v>
      </c>
      <c r="D46" s="4">
        <f t="shared" si="2"/>
        <v>27.322540163761293</v>
      </c>
    </row>
    <row r="47" spans="1:4" ht="12.75">
      <c r="A47">
        <v>74</v>
      </c>
      <c r="B47">
        <v>1724</v>
      </c>
      <c r="C47">
        <f t="shared" si="1"/>
        <v>3985</v>
      </c>
      <c r="D47" s="4">
        <f t="shared" si="2"/>
        <v>16.504520623402872</v>
      </c>
    </row>
    <row r="48" spans="1:4" ht="12.75">
      <c r="A48">
        <v>79</v>
      </c>
      <c r="B48">
        <v>1024</v>
      </c>
      <c r="C48">
        <f t="shared" si="1"/>
        <v>2261</v>
      </c>
      <c r="D48" s="4">
        <f t="shared" si="2"/>
        <v>9.364296393855431</v>
      </c>
    </row>
    <row r="49" spans="1:4" ht="12.75">
      <c r="A49">
        <v>84</v>
      </c>
      <c r="B49">
        <v>670</v>
      </c>
      <c r="C49">
        <f t="shared" si="1"/>
        <v>1237</v>
      </c>
      <c r="D49" s="4">
        <f t="shared" si="2"/>
        <v>5.12323513454187</v>
      </c>
    </row>
    <row r="50" spans="1:4" ht="12.75">
      <c r="A50">
        <v>89</v>
      </c>
      <c r="B50">
        <v>287</v>
      </c>
      <c r="C50">
        <f t="shared" si="1"/>
        <v>567</v>
      </c>
      <c r="D50" s="4">
        <f t="shared" si="2"/>
        <v>2.3483220058894423</v>
      </c>
    </row>
    <row r="51" spans="1:4" ht="12.75">
      <c r="A51">
        <v>94</v>
      </c>
      <c r="B51">
        <v>147</v>
      </c>
      <c r="C51">
        <f t="shared" si="1"/>
        <v>280</v>
      </c>
      <c r="D51" s="4">
        <f t="shared" si="2"/>
        <v>1.1596651880935518</v>
      </c>
    </row>
    <row r="52" spans="1:4" ht="12.75">
      <c r="A52">
        <v>99</v>
      </c>
      <c r="B52">
        <v>60</v>
      </c>
      <c r="C52">
        <f t="shared" si="1"/>
        <v>133</v>
      </c>
      <c r="D52" s="4">
        <f t="shared" si="2"/>
        <v>0.5508409643444371</v>
      </c>
    </row>
    <row r="53" spans="1:4" ht="12.75">
      <c r="A53">
        <v>104</v>
      </c>
      <c r="B53">
        <v>73</v>
      </c>
      <c r="C53">
        <f t="shared" si="1"/>
        <v>73</v>
      </c>
      <c r="D53" s="4">
        <f t="shared" si="2"/>
        <v>0.30234128118153314</v>
      </c>
    </row>
    <row r="55" spans="1:4" s="2" customFormat="1" ht="24.75">
      <c r="A55" s="2" t="s">
        <v>10</v>
      </c>
      <c r="B55" s="2">
        <f>SUM(B33:B53)</f>
        <v>241449</v>
      </c>
      <c r="D55" s="3"/>
    </row>
    <row r="57" ht="12.75">
      <c r="A57" t="s">
        <v>12</v>
      </c>
    </row>
    <row r="59" ht="12.75">
      <c r="A59" t="s">
        <v>13</v>
      </c>
    </row>
    <row r="60" spans="1:4" ht="24.75">
      <c r="A60" s="2" t="s">
        <v>8</v>
      </c>
      <c r="B60" s="2" t="s">
        <v>9</v>
      </c>
      <c r="C60" s="2" t="s">
        <v>11</v>
      </c>
      <c r="D60" s="3" t="s">
        <v>5</v>
      </c>
    </row>
    <row r="61" spans="1:4" ht="12.75">
      <c r="A61">
        <v>4</v>
      </c>
      <c r="B61">
        <v>25659</v>
      </c>
      <c r="C61">
        <f>B83</f>
        <v>235259</v>
      </c>
      <c r="D61" s="4">
        <f>(C61/235259)*1000</f>
        <v>1000</v>
      </c>
    </row>
    <row r="62" spans="1:4" ht="12.75">
      <c r="A62">
        <v>9</v>
      </c>
      <c r="B62">
        <v>28666</v>
      </c>
      <c r="C62">
        <f>C61-B61</f>
        <v>209600</v>
      </c>
      <c r="D62" s="4">
        <f aca="true" t="shared" si="3" ref="D62:D81">(C62/235259)*1000</f>
        <v>890.9329717460331</v>
      </c>
    </row>
    <row r="63" spans="1:4" ht="12.75">
      <c r="A63">
        <v>14</v>
      </c>
      <c r="B63">
        <v>29960</v>
      </c>
      <c r="C63">
        <f aca="true" t="shared" si="4" ref="C63:C81">C62-B62</f>
        <v>180934</v>
      </c>
      <c r="D63" s="4">
        <f t="shared" si="3"/>
        <v>769.0842858296601</v>
      </c>
    </row>
    <row r="64" spans="1:4" ht="12.75">
      <c r="A64">
        <v>19</v>
      </c>
      <c r="B64">
        <v>27545</v>
      </c>
      <c r="C64">
        <f t="shared" si="4"/>
        <v>150974</v>
      </c>
      <c r="D64" s="4">
        <f t="shared" si="3"/>
        <v>641.7352789903892</v>
      </c>
    </row>
    <row r="65" spans="1:4" ht="12.75">
      <c r="A65">
        <v>24</v>
      </c>
      <c r="B65">
        <v>25356</v>
      </c>
      <c r="C65">
        <f t="shared" si="4"/>
        <v>123429</v>
      </c>
      <c r="D65" s="4">
        <f t="shared" si="3"/>
        <v>524.651554244471</v>
      </c>
    </row>
    <row r="66" spans="1:4" ht="12.75">
      <c r="A66">
        <v>29</v>
      </c>
      <c r="B66">
        <v>21875</v>
      </c>
      <c r="C66">
        <f t="shared" si="4"/>
        <v>98073</v>
      </c>
      <c r="D66" s="4">
        <f t="shared" si="3"/>
        <v>416.8724682158812</v>
      </c>
    </row>
    <row r="67" spans="1:4" ht="12.75">
      <c r="A67">
        <v>34</v>
      </c>
      <c r="B67">
        <v>15904</v>
      </c>
      <c r="C67">
        <f t="shared" si="4"/>
        <v>76198</v>
      </c>
      <c r="D67" s="4">
        <f t="shared" si="3"/>
        <v>323.8898405587034</v>
      </c>
    </row>
    <row r="68" spans="1:4" ht="12.75">
      <c r="A68">
        <v>39</v>
      </c>
      <c r="B68">
        <v>17208</v>
      </c>
      <c r="C68">
        <f t="shared" si="4"/>
        <v>60294</v>
      </c>
      <c r="D68" s="4">
        <f t="shared" si="3"/>
        <v>256.2877509468288</v>
      </c>
    </row>
    <row r="69" spans="1:4" ht="12.75">
      <c r="A69">
        <v>44</v>
      </c>
      <c r="B69">
        <v>12537</v>
      </c>
      <c r="C69">
        <f t="shared" si="4"/>
        <v>43086</v>
      </c>
      <c r="D69" s="4">
        <f t="shared" si="3"/>
        <v>183.14283406798464</v>
      </c>
    </row>
    <row r="70" spans="1:4" ht="12.75">
      <c r="A70">
        <v>49</v>
      </c>
      <c r="B70">
        <v>10409</v>
      </c>
      <c r="C70">
        <f t="shared" si="4"/>
        <v>30549</v>
      </c>
      <c r="D70" s="4">
        <f t="shared" si="3"/>
        <v>129.85263050510287</v>
      </c>
    </row>
    <row r="71" spans="1:4" ht="12.75">
      <c r="A71">
        <v>54</v>
      </c>
      <c r="B71">
        <v>7105</v>
      </c>
      <c r="C71">
        <f t="shared" si="4"/>
        <v>20140</v>
      </c>
      <c r="D71" s="4">
        <f t="shared" si="3"/>
        <v>85.60777696071138</v>
      </c>
    </row>
    <row r="72" spans="1:4" ht="12.75">
      <c r="A72">
        <v>59</v>
      </c>
      <c r="B72">
        <v>4045</v>
      </c>
      <c r="C72">
        <f t="shared" si="4"/>
        <v>13035</v>
      </c>
      <c r="D72" s="4">
        <f t="shared" si="3"/>
        <v>55.40701949766002</v>
      </c>
    </row>
    <row r="73" spans="1:4" ht="12.75">
      <c r="A73">
        <v>64</v>
      </c>
      <c r="B73">
        <v>3254</v>
      </c>
      <c r="C73">
        <f t="shared" si="4"/>
        <v>8990</v>
      </c>
      <c r="D73" s="4">
        <f t="shared" si="3"/>
        <v>38.213203320595596</v>
      </c>
    </row>
    <row r="74" spans="1:4" ht="12.75">
      <c r="A74">
        <v>69</v>
      </c>
      <c r="B74">
        <v>2380</v>
      </c>
      <c r="C74">
        <f t="shared" si="4"/>
        <v>5736</v>
      </c>
      <c r="D74" s="4">
        <f t="shared" si="3"/>
        <v>24.381638959614722</v>
      </c>
    </row>
    <row r="75" spans="1:4" ht="12.75">
      <c r="A75">
        <v>74</v>
      </c>
      <c r="B75">
        <v>1539</v>
      </c>
      <c r="C75">
        <f t="shared" si="4"/>
        <v>3356</v>
      </c>
      <c r="D75" s="4">
        <f t="shared" si="3"/>
        <v>14.265129070513774</v>
      </c>
    </row>
    <row r="76" spans="1:4" ht="12.75">
      <c r="A76">
        <v>79</v>
      </c>
      <c r="B76">
        <v>803</v>
      </c>
      <c r="C76">
        <f t="shared" si="4"/>
        <v>1817</v>
      </c>
      <c r="D76" s="4">
        <f t="shared" si="3"/>
        <v>7.72340271785564</v>
      </c>
    </row>
    <row r="77" spans="1:4" ht="12.75">
      <c r="A77">
        <v>84</v>
      </c>
      <c r="B77">
        <v>530</v>
      </c>
      <c r="C77">
        <f t="shared" si="4"/>
        <v>1014</v>
      </c>
      <c r="D77" s="4">
        <f t="shared" si="3"/>
        <v>4.310143288885866</v>
      </c>
    </row>
    <row r="78" spans="1:4" ht="12.75">
      <c r="A78">
        <v>89</v>
      </c>
      <c r="B78">
        <v>231</v>
      </c>
      <c r="C78">
        <f t="shared" si="4"/>
        <v>484</v>
      </c>
      <c r="D78" s="4">
        <f t="shared" si="3"/>
        <v>2.057307053077672</v>
      </c>
    </row>
    <row r="79" spans="1:4" ht="12.75">
      <c r="A79">
        <v>94</v>
      </c>
      <c r="B79">
        <v>124</v>
      </c>
      <c r="C79">
        <f t="shared" si="4"/>
        <v>253</v>
      </c>
      <c r="D79" s="4">
        <f t="shared" si="3"/>
        <v>1.0754105050178737</v>
      </c>
    </row>
    <row r="80" spans="1:4" ht="12.75">
      <c r="A80">
        <v>99</v>
      </c>
      <c r="B80">
        <v>49</v>
      </c>
      <c r="C80">
        <f t="shared" si="4"/>
        <v>129</v>
      </c>
      <c r="D80" s="4">
        <f t="shared" si="3"/>
        <v>0.5483318385269002</v>
      </c>
    </row>
    <row r="81" spans="1:4" ht="12.75">
      <c r="A81">
        <v>104</v>
      </c>
      <c r="B81">
        <v>80</v>
      </c>
      <c r="C81">
        <f t="shared" si="4"/>
        <v>80</v>
      </c>
      <c r="D81" s="4">
        <f t="shared" si="3"/>
        <v>0.3400507525748218</v>
      </c>
    </row>
    <row r="83" spans="1:4" s="2" customFormat="1" ht="24.75">
      <c r="A83" s="2" t="s">
        <v>10</v>
      </c>
      <c r="B83" s="2">
        <f>SUM(B61:B81)</f>
        <v>235259</v>
      </c>
      <c r="D83" s="3"/>
    </row>
    <row r="85" ht="12.75">
      <c r="A85" t="s">
        <v>14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Lanza</dc:creator>
  <cp:keywords/>
  <dc:description/>
  <cp:lastModifiedBy>Janet Lanza</cp:lastModifiedBy>
  <cp:lastPrinted>2011-07-26T21:05:56Z</cp:lastPrinted>
  <dcterms:created xsi:type="dcterms:W3CDTF">2011-07-26T19:46:26Z</dcterms:created>
  <cp:category/>
  <cp:version/>
  <cp:contentType/>
  <cp:contentStatus/>
</cp:coreProperties>
</file>